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heet 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<sst xmlns="http://schemas.openxmlformats.org/spreadsheetml/2006/main" count="86" uniqueCount="61">
  <si>
    <t xml:space="preserve">WeEn Semiconductors</t>
  </si>
  <si>
    <t xml:space="preserve">Chemical content of W3MS150N110X</t>
  </si>
  <si>
    <t xml:space="preserve">External_Type</t>
  </si>
  <si>
    <t xml:space="preserve">Material_Group</t>
  </si>
  <si>
    <t xml:space="preserve">Substances</t>
  </si>
  <si>
    <t xml:space="preserve">CAS_Number</t>
  </si>
  <si>
    <t xml:space="preserve">Massmg</t>
  </si>
  <si>
    <t xml:space="preserve">Mass_Percentage_in_Leaf</t>
  </si>
  <si>
    <t xml:space="preserve">Mass</t>
  </si>
  <si>
    <t xml:space="preserve">Dice</t>
  </si>
  <si>
    <t xml:space="preserve">Doped Silicon</t>
  </si>
  <si>
    <t xml:space="preserve">Silicon (Si)</t>
  </si>
  <si>
    <t xml:space="preserve">7440-21-3</t>
  </si>
  <si>
    <t xml:space="preserve">Other</t>
  </si>
  <si>
    <t xml:space="preserve">/</t>
  </si>
  <si>
    <t xml:space="preserve">Subtotal</t>
  </si>
  <si>
    <t xml:space="preserve">Die Attach</t>
  </si>
  <si>
    <t xml:space="preserve">Lead alloy</t>
  </si>
  <si>
    <t xml:space="preserve">Lead (Pb)</t>
  </si>
  <si>
    <t xml:space="preserve">7439-92-1</t>
  </si>
  <si>
    <t xml:space="preserve">Tin (Sn)</t>
  </si>
  <si>
    <t xml:space="preserve">7440-31-5</t>
  </si>
  <si>
    <t xml:space="preserve">Silver (Ag)</t>
  </si>
  <si>
    <t xml:space="preserve">7440-22-4</t>
  </si>
  <si>
    <t xml:space="preserve">Lead Frame</t>
  </si>
  <si>
    <t xml:space="preserve">Copper alloy</t>
  </si>
  <si>
    <t xml:space="preserve">Copper (Cu)</t>
  </si>
  <si>
    <t xml:space="preserve">7440-50-8</t>
  </si>
  <si>
    <t xml:space="preserve">Iron (Fe)</t>
  </si>
  <si>
    <t xml:space="preserve">7439-89-6</t>
  </si>
  <si>
    <t xml:space="preserve">Phosphorous (P)</t>
  </si>
  <si>
    <t xml:space="preserve">7723-14-0</t>
  </si>
  <si>
    <t xml:space="preserve">Zinc (Zn)</t>
  </si>
  <si>
    <t xml:space="preserve">7440-66-6</t>
  </si>
  <si>
    <t xml:space="preserve">Mould Compound</t>
  </si>
  <si>
    <t xml:space="preserve">Filler</t>
  </si>
  <si>
    <t xml:space="preserve">Si-oxide Quartz</t>
  </si>
  <si>
    <t xml:space="preserve">14808-60-7</t>
  </si>
  <si>
    <t xml:space="preserve">Polymer</t>
  </si>
  <si>
    <t xml:space="preserve">Epoxy Resin</t>
  </si>
  <si>
    <t xml:space="preserve">29690-82-2</t>
  </si>
  <si>
    <t xml:space="preserve">Hydroxide</t>
  </si>
  <si>
    <t xml:space="preserve">Boron zinc hydroxide oxide (B12Zn4(OH)14O15)</t>
  </si>
  <si>
    <t xml:space="preserve">138265-88-0</t>
  </si>
  <si>
    <t xml:space="preserve">Phenol-formaldehyde polymer</t>
  </si>
  <si>
    <t xml:space="preserve">9003-35-4</t>
  </si>
  <si>
    <t xml:space="preserve">3-Trimethoxysilylpropane-1-thiol</t>
  </si>
  <si>
    <t xml:space="preserve">4420-74-0</t>
  </si>
  <si>
    <t xml:space="preserve">Carbon black</t>
  </si>
  <si>
    <t xml:space="preserve">1333-86-4</t>
  </si>
  <si>
    <t xml:space="preserve">Post-plating</t>
  </si>
  <si>
    <t xml:space="preserve">Pure metal</t>
  </si>
  <si>
    <t xml:space="preserve">Wire</t>
  </si>
  <si>
    <t xml:space="preserve">Aluminium (Al)</t>
  </si>
  <si>
    <t xml:space="preserve">7429-90-5</t>
  </si>
  <si>
    <t xml:space="preserve">The others</t>
  </si>
  <si>
    <t xml:space="preserve">Total</t>
  </si>
  <si>
    <t xml:space="preserve">Note(s):</t>
  </si>
  <si>
    <t xml:space="preserve">This is a generic description of the substance used as the actual composition of the substances are either considered proprietary or no official CAS number is available. If a CAS number is given, it is the closest match available.</t>
  </si>
  <si>
    <t xml:space="preserve">Disclaimer</t>
  </si>
  <si>
    <t xml:space="preserve">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</si>
</sst>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numFmts count="5">
    <numFmt numFmtId="164" formatCode="General"/>
    <numFmt numFmtId="165" formatCode="0.0000_ "/>
    <numFmt numFmtId="166" formatCode="0.00_ "/>
    <numFmt numFmtId="167" formatCode="0.000_ "/>
    <numFmt numFmtId="168" formatCode="0.00000_ "/>
  </numFmts>
  <fonts count="8">
    <font>
      <sz val="11"/>
      <color rgb="FF000000"/>
      <name val="Calibri"/>
      <family val="2"/>
      <charset val="1"/>
    </font>
    <font>
      <sz val="10"/>
      <name val="Arial"/>
      <family val="0"/>
    </font>
    <font>
      <sz val="10"/>
      <name val="Arial"/>
      <family val="0"/>
    </font>
    <font>
      <sz val="10"/>
      <name val="Arial"/>
      <family val="0"/>
    </font>
    <font>
      <b val="true"/>
      <sz val="18"/>
      <name val="宋体"/>
      <family val="0"/>
      <charset val="1"/>
    </font>
    <font>
      <b val="true"/>
      <sz val="11"/>
      <name val="宋体"/>
      <family val="0"/>
      <charset val="1"/>
    </font>
    <font>
      <sz val="11"/>
      <name val="宋体"/>
      <family val="0"/>
      <charset val="1"/>
    </font>
    <font>
      <b val="true"/>
      <sz val="11"/>
      <name val="Calibri"/>
      <family val="0"/>
      <charset val="1"/>
    </font>
  </fonts>
  <fills count="3">
    <fill>
      <patternFill patternType="none"/>
    </fill>
    <fill>
      <patternFill patternType="gray125"/>
    </fill>
    <fill>
      <patternFill patternType="solid">
        <fgColor rgb="FF0B92AF"/>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right" vertical="center" textRotation="0" wrapText="false" indent="0" shrinkToFit="false"/>
      <protection locked="true" hidden="false"/>
    </xf>
    <xf numFmtId="166" fontId="6"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right" vertical="center" textRotation="0" wrapText="false" indent="0" shrinkToFit="false"/>
      <protection locked="true" hidden="false"/>
    </xf>
    <xf numFmtId="168" fontId="6" fillId="0" borderId="0" xfId="0" applyFont="tru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92AF"/>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6"/>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9"/>
    <col collapsed="false" customWidth="true" hidden="false" outlineLevel="0" max="3" min="3" style="1" width="45"/>
    <col collapsed="false" customWidth="true" hidden="false" outlineLevel="0" max="4" min="4" style="1" width="17.5"/>
    <col collapsed="false" customWidth="true" hidden="false" outlineLevel="0" max="5" min="5" style="1" width="14.52"/>
    <col collapsed="false" customWidth="true" hidden="false" outlineLevel="0" max="6" min="6" style="1" width="28.5"/>
    <col collapsed="false" customWidth="true" hidden="false" outlineLevel="0" max="7" min="7" style="1" width="12"/>
  </cols>
  <sheetData>
    <row r="1" customFormat="false" ht="23.25" hidden="false" customHeight="true" outlineLevel="0" collapsed="false">
      <c r="A1" s="2" t="s">
        <v>0</v>
      </c>
    </row>
    <row r="2" customFormat="false" ht="14.25" hidden="false" customHeight="true" outlineLevel="0" collapsed="false">
      <c r="A2" s="3" t="s">
        <v>1</v>
      </c>
    </row>
    <row r="3" customFormat="false" ht="14.25" hidden="false" customHeight="true" outlineLevel="0" collapsed="false"/>
    <row r="4" customFormat="false" ht="15" hidden="false" customHeight="true" outlineLevel="0" collapsed="false">
      <c r="A4" s="4" t="s">
        <v>2</v>
      </c>
      <c r="B4" s="4" t="s">
        <v>3</v>
      </c>
      <c r="C4" s="4" t="s">
        <v>4</v>
      </c>
      <c r="D4" s="4" t="s">
        <v>5</v>
      </c>
      <c r="E4" s="4" t="s">
        <v>6</v>
      </c>
      <c r="F4" s="4" t="s">
        <v>7</v>
      </c>
      <c r="G4" s="4" t="s">
        <v>8</v>
      </c>
    </row>
    <row r="5" customFormat="false" ht="15" hidden="false" customHeight="true" outlineLevel="0" collapsed="false">
      <c r="A5" s="5" t="s">
        <v>9</v>
      </c>
      <c r="B5" s="6" t="s">
        <v>10</v>
      </c>
      <c r="C5" s="6" t="s">
        <v>11</v>
      </c>
      <c r="D5" s="6" t="s">
        <v>12</v>
      </c>
      <c r="E5" s="7" t="n">
        <v>5.6502</v>
      </c>
      <c r="F5" s="8" t="n">
        <f aca="false">E5/$E$7*100</f>
        <v>94.17</v>
      </c>
      <c r="G5" s="8" t="n">
        <f aca="false">E5/$E$31*100</f>
        <v>0.265392202912165</v>
      </c>
    </row>
    <row r="6" customFormat="false" ht="15" hidden="false" customHeight="true" outlineLevel="0" collapsed="false">
      <c r="A6" s="6"/>
      <c r="B6" s="6" t="s">
        <v>10</v>
      </c>
      <c r="C6" s="6" t="s">
        <v>13</v>
      </c>
      <c r="D6" s="6" t="s">
        <v>14</v>
      </c>
      <c r="E6" s="7" t="n">
        <v>0.3498</v>
      </c>
      <c r="F6" s="8" t="n">
        <f aca="false">E6/$E$7*100</f>
        <v>5.83</v>
      </c>
      <c r="G6" s="8" t="n">
        <f aca="false">E6/$E$31*100</f>
        <v>0.0164302489431658</v>
      </c>
    </row>
    <row r="7" customFormat="false" ht="15" hidden="false" customHeight="true" outlineLevel="0" collapsed="false">
      <c r="A7" s="6"/>
      <c r="B7" s="6"/>
      <c r="C7" s="6"/>
      <c r="D7" s="9" t="s">
        <v>15</v>
      </c>
      <c r="E7" s="8" t="n">
        <f aca="false">SUM(E5:E6)</f>
        <v>6</v>
      </c>
      <c r="F7" s="8" t="n">
        <f aca="false">SUM(F5:F6)</f>
        <v>100</v>
      </c>
      <c r="G7" s="8" t="n">
        <f aca="false">E7/$E$31*100</f>
        <v>0.281822451855331</v>
      </c>
    </row>
    <row r="8" customFormat="false" ht="15" hidden="false" customHeight="true" outlineLevel="0" collapsed="false">
      <c r="A8" s="5" t="s">
        <v>16</v>
      </c>
      <c r="B8" s="6" t="s">
        <v>17</v>
      </c>
      <c r="C8" s="6" t="s">
        <v>18</v>
      </c>
      <c r="D8" s="6" t="s">
        <v>19</v>
      </c>
      <c r="E8" s="10" t="n">
        <v>2.865</v>
      </c>
      <c r="F8" s="8" t="n">
        <f aca="false">E8/$E$11*100</f>
        <v>95.5</v>
      </c>
      <c r="G8" s="8" t="n">
        <f aca="false">E8/$E$31*100</f>
        <v>0.134570220760921</v>
      </c>
    </row>
    <row r="9" customFormat="false" ht="15" hidden="false" customHeight="true" outlineLevel="0" collapsed="false">
      <c r="A9" s="6"/>
      <c r="B9" s="6" t="s">
        <v>17</v>
      </c>
      <c r="C9" s="6" t="s">
        <v>20</v>
      </c>
      <c r="D9" s="6" t="s">
        <v>21</v>
      </c>
      <c r="E9" s="10" t="n">
        <v>0.06</v>
      </c>
      <c r="F9" s="8" t="n">
        <f aca="false">E9/$E$11*100</f>
        <v>2</v>
      </c>
      <c r="G9" s="8" t="n">
        <f aca="false">E9/$E$31*100</f>
        <v>0.00281822451855331</v>
      </c>
    </row>
    <row r="10" customFormat="false" ht="15" hidden="false" customHeight="true" outlineLevel="0" collapsed="false">
      <c r="A10" s="6"/>
      <c r="B10" s="6" t="s">
        <v>17</v>
      </c>
      <c r="C10" s="6" t="s">
        <v>22</v>
      </c>
      <c r="D10" s="6" t="s">
        <v>23</v>
      </c>
      <c r="E10" s="10" t="n">
        <v>0.075</v>
      </c>
      <c r="F10" s="8" t="n">
        <f aca="false">E10/$E$11*100</f>
        <v>2.5</v>
      </c>
      <c r="G10" s="8" t="n">
        <f aca="false">E10/$E$31*100</f>
        <v>0.00352278064819164</v>
      </c>
    </row>
    <row r="11" customFormat="false" ht="15" hidden="false" customHeight="true" outlineLevel="0" collapsed="false">
      <c r="A11" s="6"/>
      <c r="B11" s="6"/>
      <c r="C11" s="6"/>
      <c r="D11" s="9" t="s">
        <v>15</v>
      </c>
      <c r="E11" s="8" t="n">
        <f aca="false">SUM(E8:E10)</f>
        <v>3</v>
      </c>
      <c r="F11" s="8" t="n">
        <f aca="false">SUM(F8:F10)</f>
        <v>100</v>
      </c>
      <c r="G11" s="8" t="n">
        <f aca="false">E11/$E$31*100</f>
        <v>0.140911225927666</v>
      </c>
    </row>
    <row r="12" customFormat="false" ht="15" hidden="false" customHeight="true" outlineLevel="0" collapsed="false">
      <c r="A12" s="5" t="s">
        <v>24</v>
      </c>
      <c r="B12" s="6" t="s">
        <v>25</v>
      </c>
      <c r="C12" s="6" t="s">
        <v>26</v>
      </c>
      <c r="D12" s="6" t="s">
        <v>27</v>
      </c>
      <c r="E12" s="7" t="n">
        <v>1070.916</v>
      </c>
      <c r="F12" s="8" t="n">
        <f aca="false">E12/$E$18*100</f>
        <v>97.356</v>
      </c>
      <c r="G12" s="8" t="n">
        <f aca="false">E12/$E$31*100</f>
        <v>50.3013621418506</v>
      </c>
    </row>
    <row r="13" customFormat="false" ht="15" hidden="false" customHeight="true" outlineLevel="0" collapsed="false">
      <c r="A13" s="6"/>
      <c r="B13" s="6" t="s">
        <v>25</v>
      </c>
      <c r="C13" s="6" t="s">
        <v>28</v>
      </c>
      <c r="D13" s="6" t="s">
        <v>29</v>
      </c>
      <c r="E13" s="7" t="n">
        <v>23.76</v>
      </c>
      <c r="F13" s="8" t="n">
        <f aca="false">E13/$E$18*100</f>
        <v>2.16</v>
      </c>
      <c r="G13" s="8" t="n">
        <f aca="false">E13/$E$31*100</f>
        <v>1.11601690934711</v>
      </c>
    </row>
    <row r="14" customFormat="false" ht="15" hidden="false" customHeight="true" outlineLevel="0" collapsed="false">
      <c r="A14" s="6"/>
      <c r="B14" s="6" t="s">
        <v>25</v>
      </c>
      <c r="C14" s="6" t="s">
        <v>18</v>
      </c>
      <c r="D14" s="6" t="s">
        <v>19</v>
      </c>
      <c r="E14" s="7" t="n">
        <v>0.0011</v>
      </c>
      <c r="F14" s="8" t="n">
        <f aca="false">E14/$E$18*100</f>
        <v>1E-004</v>
      </c>
      <c r="G14" s="8" t="n">
        <f aca="false">E14/$E$31*100</f>
        <v>5.16674495068107E-005</v>
      </c>
    </row>
    <row r="15" customFormat="false" ht="15" hidden="false" customHeight="true" outlineLevel="0" collapsed="false">
      <c r="A15" s="6"/>
      <c r="B15" s="6" t="s">
        <v>25</v>
      </c>
      <c r="C15" s="6" t="s">
        <v>30</v>
      </c>
      <c r="D15" s="6" t="s">
        <v>31</v>
      </c>
      <c r="E15" s="7" t="n">
        <v>0.2288</v>
      </c>
      <c r="F15" s="8" t="n">
        <f aca="false">E15/$E$18*100</f>
        <v>0.0208</v>
      </c>
      <c r="G15" s="8" t="n">
        <f aca="false">E15/$E$31*100</f>
        <v>0.0107468294974166</v>
      </c>
    </row>
    <row r="16" customFormat="false" ht="15" hidden="false" customHeight="true" outlineLevel="0" collapsed="false">
      <c r="A16" s="6"/>
      <c r="B16" s="6" t="s">
        <v>25</v>
      </c>
      <c r="C16" s="6" t="s">
        <v>32</v>
      </c>
      <c r="D16" s="6" t="s">
        <v>33</v>
      </c>
      <c r="E16" s="7" t="n">
        <v>1.5741</v>
      </c>
      <c r="F16" s="8" t="n">
        <f aca="false">E16/$E$18*100</f>
        <v>0.1431</v>
      </c>
      <c r="G16" s="8" t="n">
        <f aca="false">E16/$E$31*100</f>
        <v>0.0739361202442461</v>
      </c>
    </row>
    <row r="17" customFormat="false" ht="15" hidden="false" customHeight="true" outlineLevel="0" collapsed="false">
      <c r="A17" s="6"/>
      <c r="B17" s="6" t="s">
        <v>25</v>
      </c>
      <c r="C17" s="6" t="s">
        <v>22</v>
      </c>
      <c r="D17" s="6" t="s">
        <v>23</v>
      </c>
      <c r="E17" s="7" t="n">
        <v>3.52</v>
      </c>
      <c r="F17" s="8" t="n">
        <f aca="false">E17/$E$18*100</f>
        <v>0.32</v>
      </c>
      <c r="G17" s="8" t="n">
        <f aca="false">E17/$E$31*100</f>
        <v>0.165335838421794</v>
      </c>
    </row>
    <row r="18" customFormat="false" ht="15" hidden="false" customHeight="true" outlineLevel="0" collapsed="false">
      <c r="A18" s="6"/>
      <c r="B18" s="6"/>
      <c r="C18" s="6"/>
      <c r="D18" s="9" t="s">
        <v>15</v>
      </c>
      <c r="E18" s="8" t="n">
        <f aca="false">SUM(E12:E17)</f>
        <v>1100</v>
      </c>
      <c r="F18" s="8" t="n">
        <f aca="false">SUM(F12:F17)</f>
        <v>100</v>
      </c>
      <c r="G18" s="8" t="n">
        <f aca="false">E18/$E$31*100</f>
        <v>51.6674495068107</v>
      </c>
    </row>
    <row r="19" customFormat="false" ht="15" hidden="false" customHeight="true" outlineLevel="0" collapsed="false">
      <c r="A19" s="5" t="s">
        <v>34</v>
      </c>
      <c r="B19" s="6" t="s">
        <v>35</v>
      </c>
      <c r="C19" s="6" t="s">
        <v>36</v>
      </c>
      <c r="D19" s="6" t="s">
        <v>37</v>
      </c>
      <c r="E19" s="8" t="n">
        <v>757.5</v>
      </c>
      <c r="F19" s="8" t="n">
        <f aca="false">E19/$E$25*100</f>
        <v>75</v>
      </c>
      <c r="G19" s="8" t="n">
        <f aca="false">E19/$E$31*100</f>
        <v>35.5800845467356</v>
      </c>
    </row>
    <row r="20" customFormat="false" ht="15" hidden="false" customHeight="true" outlineLevel="0" collapsed="false">
      <c r="A20" s="6"/>
      <c r="B20" s="6" t="s">
        <v>38</v>
      </c>
      <c r="C20" s="6" t="s">
        <v>39</v>
      </c>
      <c r="D20" s="6" t="s">
        <v>40</v>
      </c>
      <c r="E20" s="8" t="n">
        <v>50.5</v>
      </c>
      <c r="F20" s="8" t="n">
        <f aca="false">E20/$E$25*100</f>
        <v>5</v>
      </c>
      <c r="G20" s="8" t="n">
        <f aca="false">E20/$E$31*100</f>
        <v>2.37200563644904</v>
      </c>
    </row>
    <row r="21" customFormat="false" ht="15" hidden="false" customHeight="true" outlineLevel="0" collapsed="false">
      <c r="A21" s="6"/>
      <c r="B21" s="6" t="s">
        <v>41</v>
      </c>
      <c r="C21" s="6" t="s">
        <v>42</v>
      </c>
      <c r="D21" s="6" t="s">
        <v>43</v>
      </c>
      <c r="E21" s="8" t="n">
        <v>101</v>
      </c>
      <c r="F21" s="8" t="n">
        <f aca="false">E21/$E$25*100</f>
        <v>10</v>
      </c>
      <c r="G21" s="8" t="n">
        <f aca="false">E21/$E$31*100</f>
        <v>4.74401127289807</v>
      </c>
    </row>
    <row r="22" customFormat="false" ht="15" hidden="false" customHeight="true" outlineLevel="0" collapsed="false">
      <c r="A22" s="6"/>
      <c r="B22" s="6" t="s">
        <v>38</v>
      </c>
      <c r="C22" s="6" t="s">
        <v>44</v>
      </c>
      <c r="D22" s="6" t="s">
        <v>45</v>
      </c>
      <c r="E22" s="8" t="n">
        <v>80.8</v>
      </c>
      <c r="F22" s="8" t="n">
        <f aca="false">E22/$E$25*100</f>
        <v>8</v>
      </c>
      <c r="G22" s="8" t="n">
        <f aca="false">E22/$E$31*100</f>
        <v>3.79520901831846</v>
      </c>
    </row>
    <row r="23" customFormat="false" ht="15" hidden="false" customHeight="true" outlineLevel="0" collapsed="false">
      <c r="A23" s="6"/>
      <c r="B23" s="6" t="s">
        <v>38</v>
      </c>
      <c r="C23" s="6" t="s">
        <v>46</v>
      </c>
      <c r="D23" s="6" t="s">
        <v>47</v>
      </c>
      <c r="E23" s="8" t="n">
        <v>10.1</v>
      </c>
      <c r="F23" s="8" t="n">
        <f aca="false">E23/$E$25*100</f>
        <v>1</v>
      </c>
      <c r="G23" s="8" t="n">
        <f aca="false">E23/$E$31*100</f>
        <v>0.474401127289807</v>
      </c>
    </row>
    <row r="24" customFormat="false" ht="15" hidden="false" customHeight="true" outlineLevel="0" collapsed="false">
      <c r="A24" s="6"/>
      <c r="B24" s="6" t="s">
        <v>35</v>
      </c>
      <c r="C24" s="6" t="s">
        <v>48</v>
      </c>
      <c r="D24" s="6" t="s">
        <v>49</v>
      </c>
      <c r="E24" s="8" t="n">
        <v>10.1</v>
      </c>
      <c r="F24" s="8" t="n">
        <f aca="false">E24/$E$25*100</f>
        <v>1</v>
      </c>
      <c r="G24" s="8" t="n">
        <f aca="false">E24/$E$31*100</f>
        <v>0.474401127289807</v>
      </c>
    </row>
    <row r="25" customFormat="false" ht="15" hidden="false" customHeight="true" outlineLevel="0" collapsed="false">
      <c r="A25" s="6"/>
      <c r="B25" s="6"/>
      <c r="C25" s="6"/>
      <c r="D25" s="9" t="s">
        <v>15</v>
      </c>
      <c r="E25" s="8" t="n">
        <f aca="false">SUM(E19:E24)</f>
        <v>1010</v>
      </c>
      <c r="F25" s="8" t="n">
        <f aca="false">SUM(F19:F24)</f>
        <v>100</v>
      </c>
      <c r="G25" s="8" t="n">
        <f aca="false">E25/$E$31*100</f>
        <v>47.4401127289807</v>
      </c>
    </row>
    <row r="26" customFormat="false" ht="15" hidden="false" customHeight="true" outlineLevel="0" collapsed="false">
      <c r="A26" s="5" t="s">
        <v>50</v>
      </c>
      <c r="B26" s="6" t="s">
        <v>51</v>
      </c>
      <c r="C26" s="6" t="s">
        <v>20</v>
      </c>
      <c r="D26" s="6" t="s">
        <v>21</v>
      </c>
      <c r="E26" s="8" t="n">
        <v>5</v>
      </c>
      <c r="F26" s="8" t="n">
        <f aca="false">E26/$E$27*100</f>
        <v>100</v>
      </c>
      <c r="G26" s="8" t="n">
        <f aca="false">E26/$E$31*100</f>
        <v>0.234852043212776</v>
      </c>
    </row>
    <row r="27" customFormat="false" ht="15" hidden="false" customHeight="true" outlineLevel="0" collapsed="false">
      <c r="A27" s="6"/>
      <c r="B27" s="6"/>
      <c r="C27" s="6"/>
      <c r="D27" s="9" t="s">
        <v>15</v>
      </c>
      <c r="E27" s="8" t="n">
        <f aca="false">SUM(E26:E26)</f>
        <v>5</v>
      </c>
      <c r="F27" s="8" t="n">
        <f aca="false">SUM(F26:F26)</f>
        <v>100</v>
      </c>
      <c r="G27" s="8" t="n">
        <f aca="false">E27/$E$31*100</f>
        <v>0.234852043212776</v>
      </c>
    </row>
    <row r="28" customFormat="false" ht="15" hidden="false" customHeight="true" outlineLevel="0" collapsed="false">
      <c r="A28" s="5" t="s">
        <v>52</v>
      </c>
      <c r="B28" s="6" t="s">
        <v>51</v>
      </c>
      <c r="C28" s="6" t="s">
        <v>53</v>
      </c>
      <c r="D28" s="6" t="s">
        <v>54</v>
      </c>
      <c r="E28" s="11" t="n">
        <v>4.99975</v>
      </c>
      <c r="F28" s="8" t="n">
        <f aca="false">E28/$E$30*100</f>
        <v>99.995</v>
      </c>
      <c r="G28" s="8" t="n">
        <f aca="false">E28/$E$31*100</f>
        <v>0.234840300610615</v>
      </c>
    </row>
    <row r="29" customFormat="false" ht="15" hidden="false" customHeight="true" outlineLevel="0" collapsed="false">
      <c r="A29" s="6"/>
      <c r="B29" s="6" t="s">
        <v>51</v>
      </c>
      <c r="C29" s="6" t="s">
        <v>55</v>
      </c>
      <c r="D29" s="6" t="s">
        <v>14</v>
      </c>
      <c r="E29" s="11" t="n">
        <v>0.00025</v>
      </c>
      <c r="F29" s="8" t="n">
        <f aca="false">E29/$E$30*100</f>
        <v>0.005</v>
      </c>
      <c r="G29" s="8" t="n">
        <f aca="false">E29/$E$31*100</f>
        <v>1.17426021606388E-005</v>
      </c>
    </row>
    <row r="30" customFormat="false" ht="15" hidden="false" customHeight="true" outlineLevel="0" collapsed="false">
      <c r="A30" s="6"/>
      <c r="B30" s="6"/>
      <c r="C30" s="6"/>
      <c r="D30" s="9" t="s">
        <v>15</v>
      </c>
      <c r="E30" s="8" t="n">
        <f aca="false">SUM(E28:E29)</f>
        <v>5</v>
      </c>
      <c r="F30" s="8" t="n">
        <f aca="false">SUM(F28:F29)</f>
        <v>100</v>
      </c>
      <c r="G30" s="8" t="n">
        <f aca="false">E30/$E$31*100</f>
        <v>0.234852043212776</v>
      </c>
    </row>
    <row r="31" customFormat="false" ht="15" hidden="false" customHeight="true" outlineLevel="0" collapsed="false">
      <c r="D31" s="9" t="s">
        <v>56</v>
      </c>
      <c r="E31" s="8" t="n">
        <f aca="false">SUM(E30,E27,E25,E18,E11,E7)</f>
        <v>2129</v>
      </c>
      <c r="G31" s="8" t="n">
        <f aca="false">SUM(G30,G27,G25,G18,G11,G7)</f>
        <v>100</v>
      </c>
    </row>
    <row r="33" customFormat="false" ht="15" hidden="false" customHeight="true" outlineLevel="0" collapsed="false">
      <c r="A33" s="12" t="s">
        <v>57</v>
      </c>
    </row>
    <row r="34" customFormat="false" ht="27.75" hidden="false" customHeight="true" outlineLevel="0" collapsed="false">
      <c r="A34" s="13" t="s">
        <v>58</v>
      </c>
      <c r="B34" s="13"/>
      <c r="C34" s="13"/>
      <c r="D34" s="13"/>
      <c r="E34" s="13"/>
      <c r="F34" s="13"/>
      <c r="G34" s="13"/>
    </row>
    <row r="35" customFormat="false" ht="15" hidden="false" customHeight="true" outlineLevel="0" collapsed="false">
      <c r="A35" s="12" t="s">
        <v>59</v>
      </c>
    </row>
    <row r="36" customFormat="false" ht="85.5" hidden="false" customHeight="true" outlineLevel="0" collapsed="false">
      <c r="A36" s="13" t="s">
        <v>60</v>
      </c>
      <c r="B36" s="13"/>
      <c r="C36" s="13"/>
      <c r="D36" s="13"/>
      <c r="E36" s="13"/>
      <c r="F36" s="13"/>
      <c r="G36" s="13"/>
    </row>
  </sheetData>
  <mergeCells count="2">
    <mergeCell ref="A34:G34"/>
    <mergeCell ref="A36:G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2026-10-27T08:39:21Z</dcterms:created>
  <dc:creator>openpyxl</dc:creator>
  <dc:description/>
  <dc:language>en-US</dc:language>
  <cp:lastModifiedBy/>
  <dcterms:modified xsi:type="dcterms:W3CDTF">2026-10-27T09:04:34Z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